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125C414D-98E0-4470-A00B-EC908839051E}" xr6:coauthVersionLast="45" xr6:coauthVersionMax="45" xr10:uidLastSave="{00000000-0000-0000-0000-000000000000}"/>
  <bookViews>
    <workbookView xWindow="-120" yWindow="-120" windowWidth="24240" windowHeight="13290" tabRatio="500" activeTab="1" xr2:uid="{00000000-000D-0000-FFFF-FFFF00000000}"/>
  </bookViews>
  <sheets>
    <sheet name="тетрадь" sheetId="3" r:id="rId1"/>
    <sheet name="Заказ" sheetId="1" r:id="rId2"/>
  </sheets>
  <definedNames>
    <definedName name="_xlnm._FilterDatabase" localSheetId="1" hidden="1">Заказ!$K$1:$K$41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M9" i="3" l="1"/>
  <c r="M19" i="1" l="1"/>
  <c r="M18" i="1"/>
  <c r="K39" i="1" l="1"/>
  <c r="M38" i="1"/>
  <c r="M32" i="1"/>
  <c r="M31" i="1"/>
  <c r="M30" i="1"/>
  <c r="M29" i="1"/>
  <c r="M28" i="1"/>
  <c r="M27" i="1"/>
  <c r="M26" i="1"/>
  <c r="M25" i="1"/>
  <c r="M23" i="1"/>
  <c r="M22" i="1"/>
  <c r="M21" i="1"/>
  <c r="M20" i="1"/>
  <c r="M17" i="1"/>
  <c r="M16" i="1"/>
  <c r="M15" i="1"/>
  <c r="M14" i="1"/>
  <c r="M13" i="1"/>
  <c r="M12" i="1"/>
  <c r="M11" i="1"/>
  <c r="M10" i="1"/>
  <c r="M9" i="1"/>
  <c r="M39" i="1" l="1"/>
</calcChain>
</file>

<file path=xl/sharedStrings.xml><?xml version="1.0" encoding="utf-8"?>
<sst xmlns="http://schemas.openxmlformats.org/spreadsheetml/2006/main" count="285" uniqueCount="99">
  <si>
    <t>Издательство</t>
  </si>
  <si>
    <t>Код ФП</t>
  </si>
  <si>
    <t>Класс</t>
  </si>
  <si>
    <t>Сумма,
руб.</t>
  </si>
  <si>
    <t>Просвещение</t>
  </si>
  <si>
    <t>2 кл.</t>
  </si>
  <si>
    <t>5 кл.</t>
  </si>
  <si>
    <t>6 кл.</t>
  </si>
  <si>
    <t>1.1.2.6.3.1.1</t>
  </si>
  <si>
    <t>1.1.2.6.3.1.2</t>
  </si>
  <si>
    <t>1.1.3.3.2.7.1</t>
  </si>
  <si>
    <t>10-11 кл.</t>
  </si>
  <si>
    <t>1.1.1.7.1.1.1</t>
  </si>
  <si>
    <t>1 кл.</t>
  </si>
  <si>
    <t>1.1.2.4.2.1.1</t>
  </si>
  <si>
    <t>7 кл.</t>
  </si>
  <si>
    <t>1.1.1.1.2.1.2</t>
  </si>
  <si>
    <t>1.1.1.4.1.1.2</t>
  </si>
  <si>
    <t>1.1.2.4.1.3.1</t>
  </si>
  <si>
    <t>7-9 кл.</t>
  </si>
  <si>
    <t>1.1.2.4.1.2.1</t>
  </si>
  <si>
    <t>1.1.1.7.2.1.1</t>
  </si>
  <si>
    <t>1.1.1.1.1.1.3</t>
  </si>
  <si>
    <t>1.1.1.8.1.1.1</t>
  </si>
  <si>
    <t>1.1.2.8.1.1.1</t>
  </si>
  <si>
    <t>1.1.2.8.1.1.2</t>
  </si>
  <si>
    <t>1.1.3.6.1.1.1</t>
  </si>
  <si>
    <t>10 кл.</t>
  </si>
  <si>
    <t>1.1.2.6.1.1.3</t>
  </si>
  <si>
    <t>9 кл.</t>
  </si>
  <si>
    <t>1.1.1.9.1.2.1</t>
  </si>
  <si>
    <t>1.1.2.6.2.1.1</t>
  </si>
  <si>
    <t>8 кл.</t>
  </si>
  <si>
    <t>ИТОГО:</t>
  </si>
  <si>
    <t>Округ</t>
  </si>
  <si>
    <t>№ БОУ</t>
  </si>
  <si>
    <t>ЛАО</t>
  </si>
  <si>
    <t>Параллель</t>
  </si>
  <si>
    <t>Вид учебного издания</t>
  </si>
  <si>
    <t>учебник</t>
  </si>
  <si>
    <t>10  11</t>
  </si>
  <si>
    <t>Пасечник В. В., Суматохин С. В., Гапонюк З.Г., Швецов Г.Г./ Под ред Пасечника В. В.Биология. 5 класс. Базовый уровень. Учебник</t>
  </si>
  <si>
    <t>Пасечник В.В., Суматохин С.В., Гапонюк З.Г., Швецов Г.Г.Биология. 6 класс. Базовый уровень. Учебник</t>
  </si>
  <si>
    <t xml:space="preserve">Максаковский В.п. География. 10-11 класс. Учебник. Базовый уровень </t>
  </si>
  <si>
    <t>Босова Л.Л., Босова  Информатика 7 класс. Базовый уровень.</t>
  </si>
  <si>
    <t>Климанова Л.Ф., Горецкий В.Г., Голованова М.В. и др. Литературное чтение 2 класс в 2 частях. Ч 1</t>
  </si>
  <si>
    <t>Климанова Л.Ф., Горецкий В.Г., Голованова М.В. и др. Литературное чтение 2 класс в 2 частях. Ч. 2</t>
  </si>
  <si>
    <t>Моро М.И., Бантова М.А., Бельтюкова Г.В. и др. Математика 2 класс в 2 частях. Ч.1</t>
  </si>
  <si>
    <t>Моро М.И., Бантова М.А., Бельтюкова Г.В. и др.Математика 2 класс в 2 частях. Ч 2</t>
  </si>
  <si>
    <t>Высоцкий И.Р., Ященко И.В./ под ред. Ященко И.В. Вероятность и статистика 7-9 классы. Базовый уровень. В 2-х частях. Ч.2</t>
  </si>
  <si>
    <t>Высоцкий И.Р., Ященко / под ред. Ященко И.В.  Вероятность и статистика. 7-9 классы.  Базовый уровень. Учебник. В 2- частях. Часть 1</t>
  </si>
  <si>
    <t>Атанасян Л.С., Бутузов В.Ф., Кадомцев С.Б. и др. Математика. Геометрия.7-9 класс. Базовый уровень.</t>
  </si>
  <si>
    <t>Критская Е. Д., Сергеева Г. П., Шмагина Т. С. Музыка 1 класс</t>
  </si>
  <si>
    <t>Канакина В.П., Горецкий В.Г. Русский язык 2 класс в 2 частях . Ч 1</t>
  </si>
  <si>
    <t>Канакина В.П., Горецкий В.Г. Русский язык 2 класс в 2 частях. Ч2</t>
  </si>
  <si>
    <t>Лутцева Е.А., Зуева Т.П. Технология 1 класс</t>
  </si>
  <si>
    <t>Глозман Е.С., Кожина О.А., Хотунцев Ю.Л. и др. Технология 5 класс</t>
  </si>
  <si>
    <t>Глозман Е.С., Кожина О.А., Хотунцев Ю.Л. и др. Технология 6 класс</t>
  </si>
  <si>
    <t>Мякишев Г.Я., Буховцев Б.Б., Сотский Н.Н. / Под ред. Парфентьевой Н.А. Физика 10 класс. Базовый и углубленный уровень.</t>
  </si>
  <si>
    <t>Перышкин И. М., Гутник Е. М., Иванов А. И., Петрова М. А. Физика 9 класс. Базовый уровень</t>
  </si>
  <si>
    <t>Матвеев А.П. Физическая культура 1 класс</t>
  </si>
  <si>
    <t>Габриелян О. С., Остроумов И. Г., Сладков С. А. Химия 8 класс. Базовый уровень</t>
  </si>
  <si>
    <t xml:space="preserve">ПОТРЕБНОСТЬ </t>
  </si>
  <si>
    <t>Быкова Н.И., Дули Д., Поспелова М.Д. и др. Английский язык. Рабочая тетрадь. 2 класс.</t>
  </si>
  <si>
    <t>рабочие тетради</t>
  </si>
  <si>
    <t>рабочая тетрадь</t>
  </si>
  <si>
    <t>областной</t>
  </si>
  <si>
    <t>областноой</t>
  </si>
  <si>
    <t>отсутствие в учебном фонде</t>
  </si>
  <si>
    <t>Неменская Л. А./ под редакцией Неменского Б. М. Изобразительное искусство. 1 класс</t>
  </si>
  <si>
    <t>Кол-во экземпляров в библиотеке</t>
  </si>
  <si>
    <t>Заказ (кол-во экземпляров)</t>
  </si>
  <si>
    <t>Цена учебника или комплекта, включая все части</t>
  </si>
  <si>
    <t>Источник финансирования</t>
  </si>
  <si>
    <t xml:space="preserve">Причина </t>
  </si>
  <si>
    <t>Автор, название учебного издания</t>
  </si>
  <si>
    <t>Кол-во обучающихся в параллели классов</t>
  </si>
  <si>
    <t xml:space="preserve">        </t>
  </si>
  <si>
    <r>
      <t xml:space="preserve">                                                          </t>
    </r>
    <r>
      <rPr>
        <b/>
        <sz val="14"/>
        <color rgb="FF000000"/>
        <rFont val="Times New Roman"/>
        <family val="1"/>
        <charset val="204"/>
      </rPr>
      <t xml:space="preserve">ПОТРЕБНОСТЬ         </t>
    </r>
  </si>
  <si>
    <t>1.1.3.6.2.1.1.</t>
  </si>
  <si>
    <t>Габриелян О. С., Остроумов И. Г., Сладков С. А. Химия 10  класс. Базовый уровень</t>
  </si>
  <si>
    <t>1.1.3.6.2.1.2.</t>
  </si>
  <si>
    <t>Габриелян О.С., Остроумов И.Г., Сладков С.А. Химия 11 класс. Базовый уровень</t>
  </si>
  <si>
    <t>1.1.3.6.3.1.1.</t>
  </si>
  <si>
    <t>Пасечник В.В., Каменский А.А., Рубцов А.М.  Биология 10 класс. Базовый уровень.</t>
  </si>
  <si>
    <t>1.1.3.6.3.1.2.</t>
  </si>
  <si>
    <t>Пасечник В.В., Каменский А.А., Рубцов А.М.  Биология 11 класс. Базовый уровень.</t>
  </si>
  <si>
    <t>1.1.1.4.1.1.4.</t>
  </si>
  <si>
    <t>1.1.1.4.1.1.4</t>
  </si>
  <si>
    <t>Моро М.И., Бантова М.А., Бельтюкова Г.В. И др. Математика 4 класс в 2 частях. Ч.2</t>
  </si>
  <si>
    <t>Моро М.И., Бантова М.А., Бельтюкова Г.В.  др. Математика 4 класс в 2 частях. Ч1</t>
  </si>
  <si>
    <t>4 кл</t>
  </si>
  <si>
    <t>1.1.1.1.1.1.2</t>
  </si>
  <si>
    <t>Канакина В.П. Горецкий В.Г. Русский язык 1 класс</t>
  </si>
  <si>
    <t xml:space="preserve">Директор БОУ г.Омска " Гимназия №76" </t>
  </si>
  <si>
    <t>Перфилова О.Л.</t>
  </si>
  <si>
    <t>Быкова Н.И., Дули Д., поспелова М.Д. и др. Английский язык. Рабочая тетрадь. 2 класс</t>
  </si>
  <si>
    <t>учебники</t>
  </si>
  <si>
    <r>
      <t xml:space="preserve">                                            ДОПОЛНИТЕЛЬНЫЙ  ПЛАН КОМПЛЕКТОВАНИЯ НА 2023-2024 УЧЕБНЫЙ ГОД</t>
    </r>
    <r>
      <rPr>
        <b/>
        <sz val="14"/>
        <color rgb="FF000000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</si>
</sst>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 indent="1"/>
    </xf>
    <xf numFmtId="1" fontId="4" fillId="0" borderId="9" xfId="0" applyNumberFormat="1" applyFon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R11"/>
  <sheetViews>
    <sheetView topLeftCell="A2" zoomScale="75" zoomScaleNormal="75" workbookViewId="0">
      <selection activeCell="L13" sqref="L13"/>
    </sheetView>
  </sheetViews>
  <sheetFormatPr defaultRowHeight="15" x14ac:dyDescent="0.25"/>
  <cols>
    <col min="1" max="2" width="9" style="1" customWidth="1"/>
    <col min="3" max="3" width="14.28515625" style="1" customWidth="1"/>
    <col min="4" max="4" width="38" style="1" customWidth="1"/>
    <col min="5" max="5" width="12.85546875" style="1" bestFit="1" customWidth="1"/>
    <col min="6" max="6" width="10.28515625" style="2" bestFit="1" customWidth="1"/>
    <col min="7" max="7" width="14.7109375" style="2" bestFit="1" customWidth="1"/>
    <col min="8" max="8" width="13.42578125" style="2" customWidth="1"/>
    <col min="9" max="9" width="19.85546875" style="2" customWidth="1"/>
    <col min="10" max="10" width="19" style="2" customWidth="1"/>
    <col min="11" max="11" width="17.7109375" style="3" customWidth="1"/>
    <col min="12" max="12" width="16.28515625" style="4" customWidth="1"/>
    <col min="13" max="13" width="16.85546875" style="4" customWidth="1"/>
    <col min="14" max="14" width="20" style="4" customWidth="1"/>
    <col min="15" max="15" width="14.7109375" style="5" customWidth="1"/>
    <col min="16" max="1032" width="9" style="5" customWidth="1"/>
  </cols>
  <sheetData>
    <row r="1" spans="1:15" ht="15" hidden="1" customHeight="1" x14ac:dyDescent="0.2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6"/>
    </row>
    <row r="2" spans="1:15" s="6" customFormat="1" ht="25.5" customHeight="1" x14ac:dyDescent="0.3">
      <c r="N2" s="43"/>
    </row>
    <row r="3" spans="1:15" ht="9" hidden="1" customHeight="1" x14ac:dyDescent="0.25">
      <c r="K3" s="50"/>
      <c r="L3" s="50"/>
      <c r="M3" s="50"/>
      <c r="N3" s="44"/>
    </row>
    <row r="4" spans="1:15" ht="61.5" customHeight="1" x14ac:dyDescent="0.25">
      <c r="A4" s="51" t="s">
        <v>78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5"/>
    </row>
    <row r="5" spans="1:15" ht="12" hidden="1" customHeight="1" x14ac:dyDescent="0.25"/>
    <row r="6" spans="1:15" ht="15.75" thickBot="1" x14ac:dyDescent="0.3">
      <c r="A6" s="53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46"/>
    </row>
    <row r="7" spans="1:15" ht="15.75" hidden="1" thickBot="1" x14ac:dyDescent="0.3"/>
    <row r="8" spans="1:15" s="1" customFormat="1" ht="72" thickBot="1" x14ac:dyDescent="0.3">
      <c r="A8" s="7" t="s">
        <v>34</v>
      </c>
      <c r="B8" s="27" t="s">
        <v>35</v>
      </c>
      <c r="C8" s="8" t="s">
        <v>1</v>
      </c>
      <c r="D8" s="8" t="s">
        <v>75</v>
      </c>
      <c r="E8" s="8" t="s">
        <v>37</v>
      </c>
      <c r="F8" s="8" t="s">
        <v>2</v>
      </c>
      <c r="G8" s="8" t="s">
        <v>38</v>
      </c>
      <c r="H8" s="8" t="s">
        <v>0</v>
      </c>
      <c r="I8" s="32" t="s">
        <v>70</v>
      </c>
      <c r="J8" s="32" t="s">
        <v>76</v>
      </c>
      <c r="K8" s="9" t="s">
        <v>71</v>
      </c>
      <c r="L8" s="10" t="s">
        <v>72</v>
      </c>
      <c r="M8" s="35" t="s">
        <v>3</v>
      </c>
      <c r="N8" s="38" t="s">
        <v>73</v>
      </c>
      <c r="O8" s="39" t="s">
        <v>74</v>
      </c>
    </row>
    <row r="9" spans="1:15" s="5" customFormat="1" ht="39.950000000000003" customHeight="1" x14ac:dyDescent="0.25">
      <c r="A9" s="11" t="s">
        <v>36</v>
      </c>
      <c r="B9" s="28">
        <v>76</v>
      </c>
      <c r="C9" s="12"/>
      <c r="D9" s="33" t="s">
        <v>63</v>
      </c>
      <c r="E9" s="12">
        <v>2</v>
      </c>
      <c r="F9" s="12" t="s">
        <v>5</v>
      </c>
      <c r="G9" s="12" t="s">
        <v>65</v>
      </c>
      <c r="H9" s="12" t="s">
        <v>4</v>
      </c>
      <c r="I9" s="12">
        <v>0</v>
      </c>
      <c r="J9" s="12">
        <v>120</v>
      </c>
      <c r="K9" s="13">
        <v>86</v>
      </c>
      <c r="L9" s="14">
        <v>504.35</v>
      </c>
      <c r="M9" s="36">
        <f>K9*L9</f>
        <v>43374.1</v>
      </c>
      <c r="N9" s="40" t="s">
        <v>66</v>
      </c>
      <c r="O9" s="41" t="s">
        <v>68</v>
      </c>
    </row>
    <row r="10" spans="1:15" s="5" customFormat="1" x14ac:dyDescent="0.25">
      <c r="A10" s="1"/>
      <c r="B10" s="1"/>
      <c r="C10" s="1"/>
      <c r="D10" s="1"/>
      <c r="E10" s="1"/>
      <c r="F10" s="2"/>
      <c r="G10" s="2"/>
      <c r="H10" s="2"/>
      <c r="I10" s="2"/>
      <c r="J10" s="2"/>
      <c r="K10" s="3" t="s">
        <v>64</v>
      </c>
      <c r="L10" s="4"/>
      <c r="M10" s="4">
        <v>43374.1</v>
      </c>
      <c r="N10" s="4"/>
    </row>
    <row r="11" spans="1:15" s="5" customFormat="1" x14ac:dyDescent="0.25">
      <c r="A11" s="1"/>
      <c r="B11" s="1"/>
      <c r="C11" s="1"/>
      <c r="D11" s="1"/>
      <c r="E11" s="1"/>
      <c r="F11" s="2"/>
      <c r="G11" s="2"/>
      <c r="H11" s="2"/>
      <c r="I11" s="2"/>
      <c r="J11" s="2"/>
      <c r="K11" s="3"/>
      <c r="L11" s="4"/>
      <c r="M11" s="4"/>
      <c r="N11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M1"/>
    <mergeCell ref="K3:M3"/>
    <mergeCell ref="A4:M4"/>
    <mergeCell ref="A6:M6"/>
  </mergeCells>
  <pageMargins left="0.78402777777777999" right="0.39374999999999999" top="0.59027777777778001" bottom="0.59097222222222001" header="0.51180555555554996" footer="0.31527777777777999"/>
  <pageSetup paperSize="9" scale="54" fitToHeight="999" orientation="landscape" r:id="rId1"/>
  <headerFooter>
    <oddFooter>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R44"/>
  <sheetViews>
    <sheetView tabSelected="1" topLeftCell="A2" zoomScale="75" zoomScaleNormal="75" workbookViewId="0">
      <selection activeCell="A4" sqref="A4:M4"/>
    </sheetView>
  </sheetViews>
  <sheetFormatPr defaultRowHeight="15" x14ac:dyDescent="0.25"/>
  <cols>
    <col min="1" max="2" width="9" style="1" customWidth="1"/>
    <col min="3" max="3" width="14.28515625" style="1" customWidth="1"/>
    <col min="4" max="4" width="38" style="1" customWidth="1"/>
    <col min="5" max="5" width="12.85546875" style="1" bestFit="1" customWidth="1"/>
    <col min="6" max="6" width="10.28515625" style="2" bestFit="1" customWidth="1"/>
    <col min="7" max="7" width="14.7109375" style="2" bestFit="1" customWidth="1"/>
    <col min="8" max="8" width="13.42578125" style="2" customWidth="1"/>
    <col min="9" max="9" width="19.85546875" style="2" customWidth="1"/>
    <col min="10" max="10" width="19" style="2" customWidth="1"/>
    <col min="11" max="11" width="17.7109375" style="3" customWidth="1"/>
    <col min="12" max="12" width="16.28515625" style="4" customWidth="1"/>
    <col min="13" max="13" width="16.85546875" style="4" customWidth="1"/>
    <col min="14" max="14" width="20" style="4" customWidth="1"/>
    <col min="15" max="15" width="14.7109375" style="5" customWidth="1"/>
    <col min="16" max="1032" width="9" style="5" customWidth="1"/>
  </cols>
  <sheetData>
    <row r="1" spans="1:15" ht="15" hidden="1" customHeight="1" x14ac:dyDescent="0.25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3"/>
    </row>
    <row r="2" spans="1:15" s="6" customFormat="1" ht="25.5" customHeight="1" x14ac:dyDescent="0.3">
      <c r="N2" s="24"/>
    </row>
    <row r="3" spans="1:15" ht="9" hidden="1" customHeight="1" x14ac:dyDescent="0.25">
      <c r="K3" s="50"/>
      <c r="L3" s="50"/>
      <c r="M3" s="50"/>
      <c r="N3" s="25"/>
    </row>
    <row r="4" spans="1:15" ht="61.5" customHeight="1" x14ac:dyDescent="0.25">
      <c r="A4" s="51" t="s">
        <v>98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6"/>
    </row>
    <row r="5" spans="1:15" ht="12" hidden="1" customHeight="1" x14ac:dyDescent="0.25"/>
    <row r="6" spans="1:15" ht="15.75" thickBot="1" x14ac:dyDescent="0.3">
      <c r="A6" s="53" t="s">
        <v>77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3"/>
    </row>
    <row r="7" spans="1:15" hidden="1" x14ac:dyDescent="0.25"/>
    <row r="8" spans="1:15" s="1" customFormat="1" ht="72" thickBot="1" x14ac:dyDescent="0.3">
      <c r="A8" s="7" t="s">
        <v>34</v>
      </c>
      <c r="B8" s="27" t="s">
        <v>35</v>
      </c>
      <c r="C8" s="8" t="s">
        <v>1</v>
      </c>
      <c r="D8" s="8" t="s">
        <v>75</v>
      </c>
      <c r="E8" s="8" t="s">
        <v>37</v>
      </c>
      <c r="F8" s="8" t="s">
        <v>2</v>
      </c>
      <c r="G8" s="8" t="s">
        <v>38</v>
      </c>
      <c r="H8" s="8" t="s">
        <v>0</v>
      </c>
      <c r="I8" s="32" t="s">
        <v>70</v>
      </c>
      <c r="J8" s="32" t="s">
        <v>76</v>
      </c>
      <c r="K8" s="9" t="s">
        <v>71</v>
      </c>
      <c r="L8" s="10" t="s">
        <v>72</v>
      </c>
      <c r="M8" s="35" t="s">
        <v>3</v>
      </c>
      <c r="N8" s="38" t="s">
        <v>73</v>
      </c>
      <c r="O8" s="39" t="s">
        <v>74</v>
      </c>
    </row>
    <row r="9" spans="1:15" ht="39.950000000000003" customHeight="1" x14ac:dyDescent="0.25">
      <c r="A9" s="11" t="s">
        <v>36</v>
      </c>
      <c r="B9" s="28">
        <v>76</v>
      </c>
      <c r="C9" s="12" t="s">
        <v>8</v>
      </c>
      <c r="D9" s="33" t="s">
        <v>41</v>
      </c>
      <c r="E9" s="12">
        <v>5</v>
      </c>
      <c r="F9" s="12" t="s">
        <v>6</v>
      </c>
      <c r="G9" s="12" t="s">
        <v>39</v>
      </c>
      <c r="H9" s="12" t="s">
        <v>4</v>
      </c>
      <c r="I9" s="12">
        <v>0</v>
      </c>
      <c r="J9" s="12">
        <v>150</v>
      </c>
      <c r="K9" s="13">
        <v>145</v>
      </c>
      <c r="L9" s="14">
        <v>789.25</v>
      </c>
      <c r="M9" s="36">
        <f t="shared" ref="M9:M19" si="0">K9*L9</f>
        <v>114441.25</v>
      </c>
      <c r="N9" s="40" t="s">
        <v>66</v>
      </c>
      <c r="O9" s="41" t="s">
        <v>68</v>
      </c>
    </row>
    <row r="10" spans="1:15" ht="39.950000000000003" customHeight="1" x14ac:dyDescent="0.25">
      <c r="A10" s="11" t="s">
        <v>36</v>
      </c>
      <c r="B10" s="28">
        <v>76</v>
      </c>
      <c r="C10" s="12" t="s">
        <v>9</v>
      </c>
      <c r="D10" s="33" t="s">
        <v>42</v>
      </c>
      <c r="E10" s="12">
        <v>6</v>
      </c>
      <c r="F10" s="12" t="s">
        <v>7</v>
      </c>
      <c r="G10" s="12" t="s">
        <v>39</v>
      </c>
      <c r="H10" s="12" t="s">
        <v>4</v>
      </c>
      <c r="I10" s="12">
        <v>0</v>
      </c>
      <c r="J10" s="12">
        <v>130</v>
      </c>
      <c r="K10" s="13">
        <v>135</v>
      </c>
      <c r="L10" s="14">
        <v>789.25</v>
      </c>
      <c r="M10" s="36">
        <f t="shared" si="0"/>
        <v>106548.75</v>
      </c>
      <c r="N10" s="40" t="s">
        <v>66</v>
      </c>
      <c r="O10" s="41" t="s">
        <v>68</v>
      </c>
    </row>
    <row r="11" spans="1:15" ht="39.950000000000003" customHeight="1" x14ac:dyDescent="0.25">
      <c r="A11" s="11" t="s">
        <v>36</v>
      </c>
      <c r="B11" s="28">
        <v>76</v>
      </c>
      <c r="C11" s="12" t="s">
        <v>10</v>
      </c>
      <c r="D11" s="33" t="s">
        <v>43</v>
      </c>
      <c r="E11" s="30" t="s">
        <v>40</v>
      </c>
      <c r="F11" s="12" t="s">
        <v>11</v>
      </c>
      <c r="G11" s="12" t="s">
        <v>39</v>
      </c>
      <c r="H11" s="12" t="s">
        <v>4</v>
      </c>
      <c r="I11" s="12">
        <v>0</v>
      </c>
      <c r="J11" s="12">
        <v>60</v>
      </c>
      <c r="K11" s="13">
        <v>65</v>
      </c>
      <c r="L11" s="14">
        <v>902.55</v>
      </c>
      <c r="M11" s="36">
        <f t="shared" si="0"/>
        <v>58665.75</v>
      </c>
      <c r="N11" s="40" t="s">
        <v>66</v>
      </c>
      <c r="O11" s="41" t="s">
        <v>68</v>
      </c>
    </row>
    <row r="12" spans="1:15" ht="39.950000000000003" customHeight="1" x14ac:dyDescent="0.25">
      <c r="A12" s="11" t="s">
        <v>36</v>
      </c>
      <c r="B12" s="28">
        <v>76</v>
      </c>
      <c r="C12" s="12" t="s">
        <v>12</v>
      </c>
      <c r="D12" s="33" t="s">
        <v>69</v>
      </c>
      <c r="E12" s="12">
        <v>1</v>
      </c>
      <c r="F12" s="12" t="s">
        <v>13</v>
      </c>
      <c r="G12" s="12" t="s">
        <v>39</v>
      </c>
      <c r="H12" s="12" t="s">
        <v>4</v>
      </c>
      <c r="I12" s="12">
        <v>0</v>
      </c>
      <c r="J12" s="12">
        <v>120</v>
      </c>
      <c r="K12" s="13">
        <v>61</v>
      </c>
      <c r="L12" s="14">
        <v>621.5</v>
      </c>
      <c r="M12" s="36">
        <f t="shared" si="0"/>
        <v>37911.5</v>
      </c>
      <c r="N12" s="40" t="s">
        <v>67</v>
      </c>
      <c r="O12" s="41" t="s">
        <v>68</v>
      </c>
    </row>
    <row r="13" spans="1:15" ht="39.950000000000003" customHeight="1" x14ac:dyDescent="0.25">
      <c r="A13" s="11" t="s">
        <v>36</v>
      </c>
      <c r="B13" s="28">
        <v>76</v>
      </c>
      <c r="C13" s="12" t="s">
        <v>14</v>
      </c>
      <c r="D13" s="33" t="s">
        <v>44</v>
      </c>
      <c r="E13" s="12">
        <v>7</v>
      </c>
      <c r="F13" s="12" t="s">
        <v>15</v>
      </c>
      <c r="G13" s="12" t="s">
        <v>39</v>
      </c>
      <c r="H13" s="12" t="s">
        <v>4</v>
      </c>
      <c r="I13" s="12">
        <v>0</v>
      </c>
      <c r="J13" s="12">
        <v>120</v>
      </c>
      <c r="K13" s="13">
        <v>125</v>
      </c>
      <c r="L13" s="14">
        <v>990</v>
      </c>
      <c r="M13" s="36">
        <f t="shared" si="0"/>
        <v>123750</v>
      </c>
      <c r="N13" s="40" t="s">
        <v>66</v>
      </c>
      <c r="O13" s="41" t="s">
        <v>68</v>
      </c>
    </row>
    <row r="14" spans="1:15" ht="39.950000000000003" customHeight="1" x14ac:dyDescent="0.25">
      <c r="A14" s="11" t="s">
        <v>36</v>
      </c>
      <c r="B14" s="28">
        <v>76</v>
      </c>
      <c r="C14" s="12" t="s">
        <v>16</v>
      </c>
      <c r="D14" s="33" t="s">
        <v>45</v>
      </c>
      <c r="E14" s="12">
        <v>2</v>
      </c>
      <c r="F14" s="12" t="s">
        <v>5</v>
      </c>
      <c r="G14" s="12" t="s">
        <v>39</v>
      </c>
      <c r="H14" s="12" t="s">
        <v>4</v>
      </c>
      <c r="I14" s="12">
        <v>0</v>
      </c>
      <c r="J14" s="12">
        <v>120</v>
      </c>
      <c r="K14" s="13">
        <v>130</v>
      </c>
      <c r="L14" s="14">
        <v>710.6</v>
      </c>
      <c r="M14" s="36">
        <f t="shared" si="0"/>
        <v>92378</v>
      </c>
      <c r="N14" s="40" t="s">
        <v>66</v>
      </c>
      <c r="O14" s="41" t="s">
        <v>68</v>
      </c>
    </row>
    <row r="15" spans="1:15" ht="39.950000000000003" customHeight="1" x14ac:dyDescent="0.25">
      <c r="A15" s="11" t="s">
        <v>36</v>
      </c>
      <c r="B15" s="28">
        <v>76</v>
      </c>
      <c r="C15" s="12" t="s">
        <v>16</v>
      </c>
      <c r="D15" s="33" t="s">
        <v>46</v>
      </c>
      <c r="E15" s="12">
        <v>2</v>
      </c>
      <c r="F15" s="12" t="s">
        <v>5</v>
      </c>
      <c r="G15" s="12" t="s">
        <v>39</v>
      </c>
      <c r="H15" s="12" t="s">
        <v>4</v>
      </c>
      <c r="I15" s="12">
        <v>0</v>
      </c>
      <c r="J15" s="12">
        <v>120</v>
      </c>
      <c r="K15" s="13">
        <v>130</v>
      </c>
      <c r="L15" s="14">
        <v>710.6</v>
      </c>
      <c r="M15" s="36">
        <f t="shared" si="0"/>
        <v>92378</v>
      </c>
      <c r="N15" s="40" t="s">
        <v>66</v>
      </c>
      <c r="O15" s="41" t="s">
        <v>68</v>
      </c>
    </row>
    <row r="16" spans="1:15" ht="39.950000000000003" customHeight="1" x14ac:dyDescent="0.25">
      <c r="A16" s="11" t="s">
        <v>36</v>
      </c>
      <c r="B16" s="28">
        <v>76</v>
      </c>
      <c r="C16" s="12" t="s">
        <v>17</v>
      </c>
      <c r="D16" s="33" t="s">
        <v>47</v>
      </c>
      <c r="E16" s="12">
        <v>2</v>
      </c>
      <c r="F16" s="12" t="s">
        <v>5</v>
      </c>
      <c r="G16" s="12" t="s">
        <v>39</v>
      </c>
      <c r="H16" s="12" t="s">
        <v>4</v>
      </c>
      <c r="I16" s="12">
        <v>0</v>
      </c>
      <c r="J16" s="12">
        <v>120</v>
      </c>
      <c r="K16" s="13">
        <v>130</v>
      </c>
      <c r="L16" s="14">
        <v>672.65</v>
      </c>
      <c r="M16" s="36">
        <f t="shared" si="0"/>
        <v>87444.5</v>
      </c>
      <c r="N16" s="40" t="s">
        <v>66</v>
      </c>
      <c r="O16" s="41" t="s">
        <v>68</v>
      </c>
    </row>
    <row r="17" spans="1:15" ht="39.950000000000003" customHeight="1" x14ac:dyDescent="0.25">
      <c r="A17" s="11" t="s">
        <v>36</v>
      </c>
      <c r="B17" s="28">
        <v>76</v>
      </c>
      <c r="C17" s="12" t="s">
        <v>17</v>
      </c>
      <c r="D17" s="33" t="s">
        <v>48</v>
      </c>
      <c r="E17" s="12">
        <v>2</v>
      </c>
      <c r="F17" s="12" t="s">
        <v>5</v>
      </c>
      <c r="G17" s="12" t="s">
        <v>39</v>
      </c>
      <c r="H17" s="12" t="s">
        <v>4</v>
      </c>
      <c r="I17" s="12">
        <v>0</v>
      </c>
      <c r="J17" s="12">
        <v>120</v>
      </c>
      <c r="K17" s="13">
        <v>130</v>
      </c>
      <c r="L17" s="14">
        <v>672.65</v>
      </c>
      <c r="M17" s="36">
        <f t="shared" si="0"/>
        <v>87444.5</v>
      </c>
      <c r="N17" s="40" t="s">
        <v>66</v>
      </c>
      <c r="O17" s="41" t="s">
        <v>68</v>
      </c>
    </row>
    <row r="18" spans="1:15" ht="39.950000000000003" customHeight="1" x14ac:dyDescent="0.25">
      <c r="A18" s="11" t="s">
        <v>36</v>
      </c>
      <c r="B18" s="28">
        <v>76</v>
      </c>
      <c r="C18" s="12" t="s">
        <v>87</v>
      </c>
      <c r="D18" s="33" t="s">
        <v>90</v>
      </c>
      <c r="E18" s="12">
        <v>4</v>
      </c>
      <c r="F18" s="12" t="s">
        <v>91</v>
      </c>
      <c r="G18" s="12" t="s">
        <v>39</v>
      </c>
      <c r="H18" s="12" t="s">
        <v>4</v>
      </c>
      <c r="I18" s="12">
        <v>0</v>
      </c>
      <c r="J18" s="12">
        <v>150</v>
      </c>
      <c r="K18" s="13">
        <v>26</v>
      </c>
      <c r="L18" s="14">
        <v>672.65</v>
      </c>
      <c r="M18" s="36">
        <f t="shared" si="0"/>
        <v>17488.899999999998</v>
      </c>
      <c r="N18" s="40" t="s">
        <v>66</v>
      </c>
      <c r="O18" s="41" t="s">
        <v>68</v>
      </c>
    </row>
    <row r="19" spans="1:15" ht="39.950000000000003" customHeight="1" x14ac:dyDescent="0.25">
      <c r="A19" s="11" t="s">
        <v>36</v>
      </c>
      <c r="B19" s="28">
        <v>76</v>
      </c>
      <c r="C19" s="12" t="s">
        <v>88</v>
      </c>
      <c r="D19" s="33" t="s">
        <v>89</v>
      </c>
      <c r="E19" s="12">
        <v>4</v>
      </c>
      <c r="F19" s="12" t="s">
        <v>91</v>
      </c>
      <c r="G19" s="12" t="s">
        <v>39</v>
      </c>
      <c r="H19" s="12" t="s">
        <v>4</v>
      </c>
      <c r="I19" s="12">
        <v>0</v>
      </c>
      <c r="J19" s="12">
        <v>150</v>
      </c>
      <c r="K19" s="13">
        <v>26</v>
      </c>
      <c r="L19" s="14">
        <v>672.65</v>
      </c>
      <c r="M19" s="36">
        <f t="shared" si="0"/>
        <v>17488.899999999998</v>
      </c>
      <c r="N19" s="40" t="s">
        <v>66</v>
      </c>
      <c r="O19" s="41" t="s">
        <v>68</v>
      </c>
    </row>
    <row r="20" spans="1:15" ht="39.950000000000003" customHeight="1" x14ac:dyDescent="0.25">
      <c r="A20" s="11" t="s">
        <v>36</v>
      </c>
      <c r="B20" s="28">
        <v>76</v>
      </c>
      <c r="C20" s="12" t="s">
        <v>18</v>
      </c>
      <c r="D20" s="33" t="s">
        <v>50</v>
      </c>
      <c r="E20" s="12">
        <v>7</v>
      </c>
      <c r="F20" s="12" t="s">
        <v>19</v>
      </c>
      <c r="G20" s="12" t="s">
        <v>39</v>
      </c>
      <c r="H20" s="12" t="s">
        <v>4</v>
      </c>
      <c r="I20" s="12">
        <v>0</v>
      </c>
      <c r="J20" s="12">
        <v>120</v>
      </c>
      <c r="K20" s="13">
        <v>17</v>
      </c>
      <c r="L20" s="14">
        <v>443.3</v>
      </c>
      <c r="M20" s="36">
        <f t="shared" ref="M20:M28" si="1">K20*L20</f>
        <v>7536.1</v>
      </c>
      <c r="N20" s="40" t="s">
        <v>66</v>
      </c>
      <c r="O20" s="41" t="s">
        <v>68</v>
      </c>
    </row>
    <row r="21" spans="1:15" ht="39.950000000000003" customHeight="1" x14ac:dyDescent="0.25">
      <c r="A21" s="11" t="s">
        <v>36</v>
      </c>
      <c r="B21" s="28">
        <v>76</v>
      </c>
      <c r="C21" s="12" t="s">
        <v>18</v>
      </c>
      <c r="D21" s="33" t="s">
        <v>49</v>
      </c>
      <c r="E21" s="12">
        <v>7</v>
      </c>
      <c r="F21" s="12" t="s">
        <v>19</v>
      </c>
      <c r="G21" s="12" t="s">
        <v>39</v>
      </c>
      <c r="H21" s="12" t="s">
        <v>4</v>
      </c>
      <c r="I21" s="12">
        <v>0</v>
      </c>
      <c r="J21" s="12">
        <v>120</v>
      </c>
      <c r="K21" s="13">
        <v>17</v>
      </c>
      <c r="L21" s="14">
        <v>443.3</v>
      </c>
      <c r="M21" s="36">
        <f t="shared" si="1"/>
        <v>7536.1</v>
      </c>
      <c r="N21" s="40" t="s">
        <v>66</v>
      </c>
      <c r="O21" s="41" t="s">
        <v>68</v>
      </c>
    </row>
    <row r="22" spans="1:15" ht="39.950000000000003" customHeight="1" x14ac:dyDescent="0.25">
      <c r="A22" s="11" t="s">
        <v>36</v>
      </c>
      <c r="B22" s="28">
        <v>76</v>
      </c>
      <c r="C22" s="12" t="s">
        <v>20</v>
      </c>
      <c r="D22" s="33" t="s">
        <v>51</v>
      </c>
      <c r="E22" s="12">
        <v>7</v>
      </c>
      <c r="F22" s="12" t="s">
        <v>19</v>
      </c>
      <c r="G22" s="12" t="s">
        <v>39</v>
      </c>
      <c r="H22" s="12" t="s">
        <v>4</v>
      </c>
      <c r="I22" s="12">
        <v>0</v>
      </c>
      <c r="J22" s="12">
        <v>120</v>
      </c>
      <c r="K22" s="13">
        <v>25</v>
      </c>
      <c r="L22" s="14">
        <v>865.7</v>
      </c>
      <c r="M22" s="36">
        <f t="shared" si="1"/>
        <v>21642.5</v>
      </c>
      <c r="N22" s="40" t="s">
        <v>66</v>
      </c>
      <c r="O22" s="41" t="s">
        <v>68</v>
      </c>
    </row>
    <row r="23" spans="1:15" ht="39.950000000000003" customHeight="1" x14ac:dyDescent="0.25">
      <c r="A23" s="11" t="s">
        <v>36</v>
      </c>
      <c r="B23" s="28">
        <v>76</v>
      </c>
      <c r="C23" s="12" t="s">
        <v>21</v>
      </c>
      <c r="D23" s="33" t="s">
        <v>52</v>
      </c>
      <c r="E23" s="12">
        <v>1</v>
      </c>
      <c r="F23" s="12" t="s">
        <v>13</v>
      </c>
      <c r="G23" s="12" t="s">
        <v>39</v>
      </c>
      <c r="H23" s="12" t="s">
        <v>4</v>
      </c>
      <c r="I23" s="12">
        <v>0</v>
      </c>
      <c r="J23" s="12">
        <v>120</v>
      </c>
      <c r="K23" s="13">
        <v>60</v>
      </c>
      <c r="L23" s="14">
        <v>661.65</v>
      </c>
      <c r="M23" s="36">
        <f t="shared" si="1"/>
        <v>39699</v>
      </c>
      <c r="N23" s="40" t="s">
        <v>66</v>
      </c>
      <c r="O23" s="41" t="s">
        <v>68</v>
      </c>
    </row>
    <row r="24" spans="1:15" ht="39.950000000000003" customHeight="1" x14ac:dyDescent="0.25">
      <c r="A24" s="11" t="s">
        <v>36</v>
      </c>
      <c r="B24" s="28">
        <v>76</v>
      </c>
      <c r="C24" s="12" t="s">
        <v>92</v>
      </c>
      <c r="D24" s="33" t="s">
        <v>93</v>
      </c>
      <c r="E24" s="12">
        <v>1</v>
      </c>
      <c r="F24" s="12" t="s">
        <v>13</v>
      </c>
      <c r="G24" s="12" t="s">
        <v>39</v>
      </c>
      <c r="H24" s="12" t="s">
        <v>4</v>
      </c>
      <c r="I24" s="12">
        <v>0</v>
      </c>
      <c r="J24" s="12">
        <v>120</v>
      </c>
      <c r="K24" s="13">
        <v>25</v>
      </c>
      <c r="L24" s="14">
        <v>673.75</v>
      </c>
      <c r="M24" s="36">
        <v>16843.75</v>
      </c>
      <c r="N24" s="40" t="s">
        <v>66</v>
      </c>
      <c r="O24" s="41" t="s">
        <v>68</v>
      </c>
    </row>
    <row r="25" spans="1:15" ht="39.950000000000003" customHeight="1" x14ac:dyDescent="0.25">
      <c r="A25" s="11" t="s">
        <v>36</v>
      </c>
      <c r="B25" s="28">
        <v>76</v>
      </c>
      <c r="C25" s="12" t="s">
        <v>22</v>
      </c>
      <c r="D25" s="33" t="s">
        <v>53</v>
      </c>
      <c r="E25" s="12">
        <v>2</v>
      </c>
      <c r="F25" s="12" t="s">
        <v>5</v>
      </c>
      <c r="G25" s="12" t="s">
        <v>39</v>
      </c>
      <c r="H25" s="12" t="s">
        <v>4</v>
      </c>
      <c r="I25" s="12">
        <v>0</v>
      </c>
      <c r="J25" s="12">
        <v>120</v>
      </c>
      <c r="K25" s="13">
        <v>125</v>
      </c>
      <c r="L25" s="14">
        <v>690.8</v>
      </c>
      <c r="M25" s="36">
        <f t="shared" si="1"/>
        <v>86350</v>
      </c>
      <c r="N25" s="40" t="s">
        <v>66</v>
      </c>
      <c r="O25" s="41" t="s">
        <v>68</v>
      </c>
    </row>
    <row r="26" spans="1:15" ht="39.950000000000003" customHeight="1" x14ac:dyDescent="0.25">
      <c r="A26" s="11" t="s">
        <v>36</v>
      </c>
      <c r="B26" s="28">
        <v>76</v>
      </c>
      <c r="C26" s="12" t="s">
        <v>22</v>
      </c>
      <c r="D26" s="33" t="s">
        <v>54</v>
      </c>
      <c r="E26" s="12">
        <v>2</v>
      </c>
      <c r="F26" s="12" t="s">
        <v>5</v>
      </c>
      <c r="G26" s="12" t="s">
        <v>39</v>
      </c>
      <c r="H26" s="12" t="s">
        <v>4</v>
      </c>
      <c r="I26" s="12">
        <v>0</v>
      </c>
      <c r="J26" s="12">
        <v>120</v>
      </c>
      <c r="K26" s="13">
        <v>125</v>
      </c>
      <c r="L26" s="14">
        <v>690.8</v>
      </c>
      <c r="M26" s="36">
        <f t="shared" si="1"/>
        <v>86350</v>
      </c>
      <c r="N26" s="40" t="s">
        <v>66</v>
      </c>
      <c r="O26" s="41" t="s">
        <v>68</v>
      </c>
    </row>
    <row r="27" spans="1:15" ht="39.950000000000003" customHeight="1" x14ac:dyDescent="0.25">
      <c r="A27" s="11" t="s">
        <v>36</v>
      </c>
      <c r="B27" s="28">
        <v>76</v>
      </c>
      <c r="C27" s="12" t="s">
        <v>23</v>
      </c>
      <c r="D27" s="33" t="s">
        <v>55</v>
      </c>
      <c r="E27" s="12">
        <v>1</v>
      </c>
      <c r="F27" s="12" t="s">
        <v>13</v>
      </c>
      <c r="G27" s="12" t="s">
        <v>39</v>
      </c>
      <c r="H27" s="12" t="s">
        <v>4</v>
      </c>
      <c r="I27" s="12">
        <v>0</v>
      </c>
      <c r="J27" s="12">
        <v>120</v>
      </c>
      <c r="K27" s="13">
        <v>60</v>
      </c>
      <c r="L27" s="14">
        <v>659.45</v>
      </c>
      <c r="M27" s="36">
        <f t="shared" si="1"/>
        <v>39567</v>
      </c>
      <c r="N27" s="40" t="s">
        <v>66</v>
      </c>
      <c r="O27" s="41" t="s">
        <v>68</v>
      </c>
    </row>
    <row r="28" spans="1:15" ht="39.950000000000003" customHeight="1" x14ac:dyDescent="0.25">
      <c r="A28" s="11" t="s">
        <v>36</v>
      </c>
      <c r="B28" s="28">
        <v>76</v>
      </c>
      <c r="C28" s="12" t="s">
        <v>24</v>
      </c>
      <c r="D28" s="33" t="s">
        <v>56</v>
      </c>
      <c r="E28" s="12">
        <v>5</v>
      </c>
      <c r="F28" s="12" t="s">
        <v>6</v>
      </c>
      <c r="G28" s="12" t="s">
        <v>39</v>
      </c>
      <c r="H28" s="12" t="s">
        <v>4</v>
      </c>
      <c r="I28" s="12">
        <v>0</v>
      </c>
      <c r="J28" s="12">
        <v>150</v>
      </c>
      <c r="K28" s="13">
        <v>15</v>
      </c>
      <c r="L28" s="14">
        <v>702.9</v>
      </c>
      <c r="M28" s="36">
        <f t="shared" si="1"/>
        <v>10543.5</v>
      </c>
      <c r="N28" s="40" t="s">
        <v>66</v>
      </c>
      <c r="O28" s="41" t="s">
        <v>68</v>
      </c>
    </row>
    <row r="29" spans="1:15" ht="39.950000000000003" customHeight="1" x14ac:dyDescent="0.25">
      <c r="A29" s="11" t="s">
        <v>36</v>
      </c>
      <c r="B29" s="28">
        <v>76</v>
      </c>
      <c r="C29" s="12" t="s">
        <v>25</v>
      </c>
      <c r="D29" s="33" t="s">
        <v>57</v>
      </c>
      <c r="E29" s="12">
        <v>6</v>
      </c>
      <c r="F29" s="12" t="s">
        <v>7</v>
      </c>
      <c r="G29" s="12" t="s">
        <v>39</v>
      </c>
      <c r="H29" s="12" t="s">
        <v>4</v>
      </c>
      <c r="I29" s="12">
        <v>0</v>
      </c>
      <c r="J29" s="12">
        <v>120</v>
      </c>
      <c r="K29" s="13">
        <v>15</v>
      </c>
      <c r="L29" s="14">
        <v>702.9</v>
      </c>
      <c r="M29" s="36">
        <f t="shared" ref="M29:M38" si="2">K29*L29</f>
        <v>10543.5</v>
      </c>
      <c r="N29" s="40" t="s">
        <v>66</v>
      </c>
      <c r="O29" s="41" t="s">
        <v>68</v>
      </c>
    </row>
    <row r="30" spans="1:15" ht="39.950000000000003" customHeight="1" x14ac:dyDescent="0.25">
      <c r="A30" s="11" t="s">
        <v>36</v>
      </c>
      <c r="B30" s="28">
        <v>76</v>
      </c>
      <c r="C30" s="12" t="s">
        <v>26</v>
      </c>
      <c r="D30" s="33" t="s">
        <v>58</v>
      </c>
      <c r="E30" s="12">
        <v>10</v>
      </c>
      <c r="F30" s="12" t="s">
        <v>27</v>
      </c>
      <c r="G30" s="12" t="s">
        <v>39</v>
      </c>
      <c r="H30" s="12" t="s">
        <v>4</v>
      </c>
      <c r="I30" s="12">
        <v>0</v>
      </c>
      <c r="J30" s="12">
        <v>30</v>
      </c>
      <c r="K30" s="13">
        <v>35</v>
      </c>
      <c r="L30" s="14">
        <v>847.55</v>
      </c>
      <c r="M30" s="36">
        <f t="shared" si="2"/>
        <v>29664.25</v>
      </c>
      <c r="N30" s="40" t="s">
        <v>66</v>
      </c>
      <c r="O30" s="41" t="s">
        <v>68</v>
      </c>
    </row>
    <row r="31" spans="1:15" ht="39.950000000000003" customHeight="1" x14ac:dyDescent="0.25">
      <c r="A31" s="11" t="s">
        <v>36</v>
      </c>
      <c r="B31" s="28">
        <v>76</v>
      </c>
      <c r="C31" s="12" t="s">
        <v>28</v>
      </c>
      <c r="D31" s="33" t="s">
        <v>59</v>
      </c>
      <c r="E31" s="12">
        <v>9</v>
      </c>
      <c r="F31" s="12" t="s">
        <v>29</v>
      </c>
      <c r="G31" s="12" t="s">
        <v>39</v>
      </c>
      <c r="H31" s="12" t="s">
        <v>4</v>
      </c>
      <c r="I31" s="12">
        <v>0</v>
      </c>
      <c r="J31" s="12">
        <v>120</v>
      </c>
      <c r="K31" s="13">
        <v>120</v>
      </c>
      <c r="L31" s="14">
        <v>765.6</v>
      </c>
      <c r="M31" s="36">
        <f t="shared" si="2"/>
        <v>91872</v>
      </c>
      <c r="N31" s="40" t="s">
        <v>66</v>
      </c>
      <c r="O31" s="41" t="s">
        <v>68</v>
      </c>
    </row>
    <row r="32" spans="1:15" ht="39.950000000000003" customHeight="1" x14ac:dyDescent="0.25">
      <c r="A32" s="11" t="s">
        <v>36</v>
      </c>
      <c r="B32" s="28">
        <v>76</v>
      </c>
      <c r="C32" s="12" t="s">
        <v>30</v>
      </c>
      <c r="D32" s="33" t="s">
        <v>60</v>
      </c>
      <c r="E32" s="12">
        <v>1</v>
      </c>
      <c r="F32" s="12" t="s">
        <v>13</v>
      </c>
      <c r="G32" s="12" t="s">
        <v>39</v>
      </c>
      <c r="H32" s="12" t="s">
        <v>4</v>
      </c>
      <c r="I32" s="12">
        <v>0</v>
      </c>
      <c r="J32" s="12">
        <v>120</v>
      </c>
      <c r="K32" s="13">
        <v>60</v>
      </c>
      <c r="L32" s="14">
        <v>546.70000000000005</v>
      </c>
      <c r="M32" s="36">
        <f t="shared" si="2"/>
        <v>32802</v>
      </c>
      <c r="N32" s="40" t="s">
        <v>66</v>
      </c>
      <c r="O32" s="41" t="s">
        <v>68</v>
      </c>
    </row>
    <row r="33" spans="1:15" ht="39.950000000000003" customHeight="1" x14ac:dyDescent="0.25">
      <c r="A33" s="11" t="s">
        <v>36</v>
      </c>
      <c r="B33" s="28">
        <v>76</v>
      </c>
      <c r="C33" s="12" t="s">
        <v>81</v>
      </c>
      <c r="D33" s="33" t="s">
        <v>82</v>
      </c>
      <c r="E33" s="12">
        <v>11</v>
      </c>
      <c r="F33" s="12">
        <v>11</v>
      </c>
      <c r="G33" s="12" t="s">
        <v>39</v>
      </c>
      <c r="H33" s="12" t="s">
        <v>4</v>
      </c>
      <c r="I33" s="12">
        <v>0</v>
      </c>
      <c r="J33" s="12">
        <v>35</v>
      </c>
      <c r="K33" s="13">
        <v>40</v>
      </c>
      <c r="L33" s="14">
        <v>687.5</v>
      </c>
      <c r="M33" s="36">
        <v>27500</v>
      </c>
      <c r="N33" s="40" t="s">
        <v>66</v>
      </c>
      <c r="O33" s="41" t="s">
        <v>68</v>
      </c>
    </row>
    <row r="34" spans="1:15" ht="39.950000000000003" customHeight="1" x14ac:dyDescent="0.25">
      <c r="A34" s="11" t="s">
        <v>36</v>
      </c>
      <c r="B34" s="28">
        <v>76</v>
      </c>
      <c r="C34" s="12" t="s">
        <v>79</v>
      </c>
      <c r="D34" s="33" t="s">
        <v>80</v>
      </c>
      <c r="E34" s="12">
        <v>10</v>
      </c>
      <c r="F34" s="12">
        <v>10</v>
      </c>
      <c r="G34" s="12" t="s">
        <v>39</v>
      </c>
      <c r="H34" s="12" t="s">
        <v>4</v>
      </c>
      <c r="I34" s="12">
        <v>0</v>
      </c>
      <c r="J34" s="12">
        <v>35</v>
      </c>
      <c r="K34" s="13">
        <v>40</v>
      </c>
      <c r="L34" s="14">
        <v>687.5</v>
      </c>
      <c r="M34" s="36">
        <v>27500</v>
      </c>
      <c r="N34" s="40" t="s">
        <v>66</v>
      </c>
      <c r="O34" s="41" t="s">
        <v>68</v>
      </c>
    </row>
    <row r="35" spans="1:15" ht="39.950000000000003" customHeight="1" x14ac:dyDescent="0.25">
      <c r="A35" s="11" t="s">
        <v>36</v>
      </c>
      <c r="B35" s="28">
        <v>76</v>
      </c>
      <c r="C35" s="12" t="s">
        <v>85</v>
      </c>
      <c r="D35" s="33" t="s">
        <v>86</v>
      </c>
      <c r="E35" s="12">
        <v>11</v>
      </c>
      <c r="F35" s="12">
        <v>11</v>
      </c>
      <c r="G35" s="12" t="s">
        <v>39</v>
      </c>
      <c r="H35" s="12" t="s">
        <v>4</v>
      </c>
      <c r="I35" s="12">
        <v>0</v>
      </c>
      <c r="J35" s="12">
        <v>35</v>
      </c>
      <c r="K35" s="13">
        <v>40</v>
      </c>
      <c r="L35" s="14">
        <v>718.3</v>
      </c>
      <c r="M35" s="36">
        <v>28732</v>
      </c>
      <c r="N35" s="40" t="s">
        <v>66</v>
      </c>
      <c r="O35" s="41" t="s">
        <v>68</v>
      </c>
    </row>
    <row r="36" spans="1:15" ht="39.950000000000003" customHeight="1" x14ac:dyDescent="0.25">
      <c r="A36" s="11" t="s">
        <v>36</v>
      </c>
      <c r="B36" s="28">
        <v>76</v>
      </c>
      <c r="C36" s="12" t="s">
        <v>83</v>
      </c>
      <c r="D36" s="33" t="s">
        <v>84</v>
      </c>
      <c r="E36" s="12">
        <v>10</v>
      </c>
      <c r="F36" s="12">
        <v>10</v>
      </c>
      <c r="G36" s="12" t="s">
        <v>39</v>
      </c>
      <c r="H36" s="12" t="s">
        <v>4</v>
      </c>
      <c r="I36" s="12">
        <v>0</v>
      </c>
      <c r="J36" s="12">
        <v>35</v>
      </c>
      <c r="K36" s="13">
        <v>40</v>
      </c>
      <c r="L36" s="14">
        <v>718.3</v>
      </c>
      <c r="M36" s="36">
        <v>28732</v>
      </c>
      <c r="N36" s="40" t="s">
        <v>66</v>
      </c>
      <c r="O36" s="41" t="s">
        <v>68</v>
      </c>
    </row>
    <row r="37" spans="1:15" ht="39.950000000000003" customHeight="1" x14ac:dyDescent="0.25">
      <c r="A37" s="11" t="s">
        <v>36</v>
      </c>
      <c r="B37" s="28">
        <v>76</v>
      </c>
      <c r="C37" s="12"/>
      <c r="D37" s="33" t="s">
        <v>96</v>
      </c>
      <c r="E37" s="12">
        <v>2</v>
      </c>
      <c r="F37" s="12" t="s">
        <v>5</v>
      </c>
      <c r="G37" s="12" t="s">
        <v>65</v>
      </c>
      <c r="H37" s="12" t="s">
        <v>4</v>
      </c>
      <c r="I37" s="12">
        <v>0</v>
      </c>
      <c r="J37" s="12">
        <v>120</v>
      </c>
      <c r="K37" s="13">
        <v>86</v>
      </c>
      <c r="L37" s="14">
        <v>504.35</v>
      </c>
      <c r="M37" s="36">
        <f>PRODUCT(K37:L37)</f>
        <v>43374.1</v>
      </c>
      <c r="N37" s="40" t="s">
        <v>66</v>
      </c>
      <c r="O37" s="41" t="s">
        <v>68</v>
      </c>
    </row>
    <row r="38" spans="1:15" ht="49.5" customHeight="1" thickBot="1" x14ac:dyDescent="0.3">
      <c r="A38" s="15" t="s">
        <v>36</v>
      </c>
      <c r="B38" s="29">
        <v>76</v>
      </c>
      <c r="C38" s="16" t="s">
        <v>31</v>
      </c>
      <c r="D38" s="34" t="s">
        <v>61</v>
      </c>
      <c r="E38" s="16">
        <v>8</v>
      </c>
      <c r="F38" s="16" t="s">
        <v>32</v>
      </c>
      <c r="G38" s="16" t="s">
        <v>39</v>
      </c>
      <c r="H38" s="16" t="s">
        <v>4</v>
      </c>
      <c r="I38" s="16">
        <v>0</v>
      </c>
      <c r="J38" s="16">
        <v>120</v>
      </c>
      <c r="K38" s="17">
        <v>120</v>
      </c>
      <c r="L38" s="18">
        <v>719.95</v>
      </c>
      <c r="M38" s="36">
        <f t="shared" si="2"/>
        <v>86394</v>
      </c>
      <c r="N38" s="40" t="s">
        <v>66</v>
      </c>
      <c r="O38" s="41" t="s">
        <v>68</v>
      </c>
    </row>
    <row r="39" spans="1:15" ht="31.5" customHeight="1" x14ac:dyDescent="0.25">
      <c r="A39" s="19"/>
      <c r="B39" s="19"/>
      <c r="C39" s="19"/>
      <c r="D39" s="19"/>
      <c r="E39" s="19"/>
      <c r="F39" s="20" t="s">
        <v>33</v>
      </c>
      <c r="G39" s="31"/>
      <c r="H39" s="31"/>
      <c r="I39" s="31"/>
      <c r="J39" s="31"/>
      <c r="K39" s="21">
        <f>SUM(K9:K38)</f>
        <v>2168</v>
      </c>
      <c r="L39" s="22"/>
      <c r="M39" s="37">
        <f>SUM(M9:M38)</f>
        <v>1559121.85</v>
      </c>
      <c r="N39" s="42"/>
      <c r="O39" s="41"/>
    </row>
    <row r="40" spans="1:15" x14ac:dyDescent="0.25">
      <c r="I40" s="48"/>
      <c r="L40" s="4" t="s">
        <v>97</v>
      </c>
      <c r="M40" s="4">
        <v>1515747.75</v>
      </c>
    </row>
    <row r="41" spans="1:15" x14ac:dyDescent="0.25">
      <c r="L41" s="4" t="s">
        <v>64</v>
      </c>
      <c r="M41" s="36">
        <v>43374.1</v>
      </c>
    </row>
    <row r="44" spans="1:15" ht="15" customHeight="1" x14ac:dyDescent="0.25">
      <c r="B44" s="55" t="s">
        <v>94</v>
      </c>
      <c r="C44" s="55"/>
      <c r="D44" s="55"/>
      <c r="E44" s="55"/>
      <c r="F44" s="55"/>
      <c r="G44" s="55"/>
      <c r="H44" s="55"/>
      <c r="K44" s="47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M1"/>
    <mergeCell ref="K3:M3"/>
    <mergeCell ref="A4:M4"/>
    <mergeCell ref="A6:M6"/>
    <mergeCell ref="B44:H44"/>
  </mergeCells>
  <pageMargins left="0.78402777777777999" right="0.39374999999999999" top="0.59027777777778001" bottom="0.59097222222222001" header="0.51180555555554996" footer="0.31527777777777999"/>
  <pageSetup paperSize="9" scale="54" fitToHeight="999" orientation="landscape" r:id="rId1"/>
  <headerFooter>
    <oddFooter>&amp;R&amp;8Страница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тетрадь</vt:lpstr>
      <vt:lpstr>Заказ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Артем</cp:lastModifiedBy>
  <cp:lastPrinted>2023-03-31T06:04:00Z</cp:lastPrinted>
  <dcterms:created xsi:type="dcterms:W3CDTF">2015-03-13T16:08:47Z</dcterms:created>
  <dcterms:modified xsi:type="dcterms:W3CDTF">2023-06-26T08:44:18Z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